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Операции" sheetId="2" state="visible" r:id="rId2"/>
    <sheet xmlns:r="http://schemas.openxmlformats.org/officeDocument/2006/relationships" name="Категори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Категория</t>
        </is>
      </c>
      <c r="B1" s="1" t="inlineStr">
        <is>
          <t>Янв 2026</t>
        </is>
      </c>
      <c r="C1" s="1" t="inlineStr">
        <is>
          <t>Фев 2026</t>
        </is>
      </c>
      <c r="D1" s="1" t="inlineStr">
        <is>
          <t>Мар 2026</t>
        </is>
      </c>
      <c r="E1" s="1" t="inlineStr">
        <is>
          <t>Апр 2026</t>
        </is>
      </c>
      <c r="F1" s="1" t="inlineStr">
        <is>
          <t>Май 2026</t>
        </is>
      </c>
      <c r="G1" s="1" t="inlineStr">
        <is>
          <t>Июн 2026</t>
        </is>
      </c>
      <c r="H1" s="1" t="inlineStr">
        <is>
          <t>Июл 2026</t>
        </is>
      </c>
      <c r="I1" s="1" t="inlineStr">
        <is>
          <t>Авг 2026</t>
        </is>
      </c>
      <c r="J1" s="1" t="inlineStr">
        <is>
          <t>Сен 2026</t>
        </is>
      </c>
      <c r="K1" s="1" t="inlineStr">
        <is>
          <t>Окт 2026</t>
        </is>
      </c>
      <c r="L1" s="1" t="inlineStr">
        <is>
          <t>Ноя 2026</t>
        </is>
      </c>
      <c r="M1" s="1" t="inlineStr">
        <is>
          <t>Дек 2026</t>
        </is>
      </c>
    </row>
    <row r="2">
      <c r="A2" t="inlineStr">
        <is>
          <t>Жильё</t>
        </is>
      </c>
      <c r="B2" s="2">
        <f>SUMIFS('Операции'!$D$2:$D$1001,'Операции'!$B$2:$B$1001,$A2,'Операции'!$A$2:$A$1001,"&gt;="&amp;DATE(2026,1,1),'Операции'!$A$2:$A$1001,"&lt;"&amp;EDATE(DATE(2026,1,1),1))</f>
        <v/>
      </c>
      <c r="C2" s="2">
        <f>SUMIFS('Операции'!$D$2:$D$1001,'Операции'!$B$2:$B$1001,$A2,'Операции'!$A$2:$A$1001,"&gt;="&amp;DATE(2026,2,1),'Операции'!$A$2:$A$1001,"&lt;"&amp;EDATE(DATE(2026,2,1),1))</f>
        <v/>
      </c>
      <c r="D2" s="2">
        <f>SUMIFS('Операции'!$D$2:$D$1001,'Операции'!$B$2:$B$1001,$A2,'Операции'!$A$2:$A$1001,"&gt;="&amp;DATE(2026,3,1),'Операции'!$A$2:$A$1001,"&lt;"&amp;EDATE(DATE(2026,3,1),1))</f>
        <v/>
      </c>
      <c r="E2" s="2">
        <f>SUMIFS('Операции'!$D$2:$D$1001,'Операции'!$B$2:$B$1001,$A2,'Операции'!$A$2:$A$1001,"&gt;="&amp;DATE(2026,4,1),'Операции'!$A$2:$A$1001,"&lt;"&amp;EDATE(DATE(2026,4,1),1))</f>
        <v/>
      </c>
      <c r="F2" s="2">
        <f>SUMIFS('Операции'!$D$2:$D$1001,'Операции'!$B$2:$B$1001,$A2,'Операции'!$A$2:$A$1001,"&gt;="&amp;DATE(2026,5,1),'Операции'!$A$2:$A$1001,"&lt;"&amp;EDATE(DATE(2026,5,1),1))</f>
        <v/>
      </c>
      <c r="G2" s="2">
        <f>SUMIFS('Операции'!$D$2:$D$1001,'Операции'!$B$2:$B$1001,$A2,'Операции'!$A$2:$A$1001,"&gt;="&amp;DATE(2026,6,1),'Операции'!$A$2:$A$1001,"&lt;"&amp;EDATE(DATE(2026,6,1),1))</f>
        <v/>
      </c>
      <c r="H2" s="2">
        <f>SUMIFS('Операции'!$D$2:$D$1001,'Операции'!$B$2:$B$1001,$A2,'Операции'!$A$2:$A$1001,"&gt;="&amp;DATE(2026,7,1),'Операции'!$A$2:$A$1001,"&lt;"&amp;EDATE(DATE(2026,7,1),1))</f>
        <v/>
      </c>
      <c r="I2" s="2">
        <f>SUMIFS('Операции'!$D$2:$D$1001,'Операции'!$B$2:$B$1001,$A2,'Операции'!$A$2:$A$1001,"&gt;="&amp;DATE(2026,8,1),'Операции'!$A$2:$A$1001,"&lt;"&amp;EDATE(DATE(2026,8,1),1))</f>
        <v/>
      </c>
      <c r="J2" s="2">
        <f>SUMIFS('Операции'!$D$2:$D$1001,'Операции'!$B$2:$B$1001,$A2,'Операции'!$A$2:$A$1001,"&gt;="&amp;DATE(2026,9,1),'Операции'!$A$2:$A$1001,"&lt;"&amp;EDATE(DATE(2026,9,1),1))</f>
        <v/>
      </c>
      <c r="K2" s="2">
        <f>SUMIFS('Операции'!$D$2:$D$1001,'Операции'!$B$2:$B$1001,$A2,'Операции'!$A$2:$A$1001,"&gt;="&amp;DATE(2026,10,1),'Операции'!$A$2:$A$1001,"&lt;"&amp;EDATE(DATE(2026,10,1),1))</f>
        <v/>
      </c>
      <c r="L2" s="2">
        <f>SUMIFS('Операции'!$D$2:$D$1001,'Операции'!$B$2:$B$1001,$A2,'Операции'!$A$2:$A$1001,"&gt;="&amp;DATE(2026,11,1),'Операции'!$A$2:$A$1001,"&lt;"&amp;EDATE(DATE(2026,11,1),1))</f>
        <v/>
      </c>
      <c r="M2" s="2">
        <f>SUMIFS('Операции'!$D$2:$D$1001,'Операции'!$B$2:$B$1001,$A2,'Операции'!$A$2:$A$1001,"&gt;="&amp;DATE(2026,12,1),'Операции'!$A$2:$A$1001,"&lt;"&amp;EDATE(DATE(2026,12,1),1))</f>
        <v/>
      </c>
    </row>
    <row r="3">
      <c r="A3" t="inlineStr">
        <is>
          <t>Продукты</t>
        </is>
      </c>
      <c r="B3" s="2">
        <f>SUMIFS('Операции'!$D$2:$D$1001,'Операции'!$B$2:$B$1001,$A3,'Операции'!$A$2:$A$1001,"&gt;="&amp;DATE(2026,1,1),'Операции'!$A$2:$A$1001,"&lt;"&amp;EDATE(DATE(2026,1,1),1))</f>
        <v/>
      </c>
      <c r="C3" s="2">
        <f>SUMIFS('Операции'!$D$2:$D$1001,'Операции'!$B$2:$B$1001,$A3,'Операции'!$A$2:$A$1001,"&gt;="&amp;DATE(2026,2,1),'Операции'!$A$2:$A$1001,"&lt;"&amp;EDATE(DATE(2026,2,1),1))</f>
        <v/>
      </c>
      <c r="D3" s="2">
        <f>SUMIFS('Операции'!$D$2:$D$1001,'Операции'!$B$2:$B$1001,$A3,'Операции'!$A$2:$A$1001,"&gt;="&amp;DATE(2026,3,1),'Операции'!$A$2:$A$1001,"&lt;"&amp;EDATE(DATE(2026,3,1),1))</f>
        <v/>
      </c>
      <c r="E3" s="2">
        <f>SUMIFS('Операции'!$D$2:$D$1001,'Операции'!$B$2:$B$1001,$A3,'Операции'!$A$2:$A$1001,"&gt;="&amp;DATE(2026,4,1),'Операции'!$A$2:$A$1001,"&lt;"&amp;EDATE(DATE(2026,4,1),1))</f>
        <v/>
      </c>
      <c r="F3" s="2">
        <f>SUMIFS('Операции'!$D$2:$D$1001,'Операции'!$B$2:$B$1001,$A3,'Операции'!$A$2:$A$1001,"&gt;="&amp;DATE(2026,5,1),'Операции'!$A$2:$A$1001,"&lt;"&amp;EDATE(DATE(2026,5,1),1))</f>
        <v/>
      </c>
      <c r="G3" s="2">
        <f>SUMIFS('Операции'!$D$2:$D$1001,'Операции'!$B$2:$B$1001,$A3,'Операции'!$A$2:$A$1001,"&gt;="&amp;DATE(2026,6,1),'Операции'!$A$2:$A$1001,"&lt;"&amp;EDATE(DATE(2026,6,1),1))</f>
        <v/>
      </c>
      <c r="H3" s="2">
        <f>SUMIFS('Операции'!$D$2:$D$1001,'Операции'!$B$2:$B$1001,$A3,'Операции'!$A$2:$A$1001,"&gt;="&amp;DATE(2026,7,1),'Операции'!$A$2:$A$1001,"&lt;"&amp;EDATE(DATE(2026,7,1),1))</f>
        <v/>
      </c>
      <c r="I3" s="2">
        <f>SUMIFS('Операции'!$D$2:$D$1001,'Операции'!$B$2:$B$1001,$A3,'Операции'!$A$2:$A$1001,"&gt;="&amp;DATE(2026,8,1),'Операции'!$A$2:$A$1001,"&lt;"&amp;EDATE(DATE(2026,8,1),1))</f>
        <v/>
      </c>
      <c r="J3" s="2">
        <f>SUMIFS('Операции'!$D$2:$D$1001,'Операции'!$B$2:$B$1001,$A3,'Операции'!$A$2:$A$1001,"&gt;="&amp;DATE(2026,9,1),'Операции'!$A$2:$A$1001,"&lt;"&amp;EDATE(DATE(2026,9,1),1))</f>
        <v/>
      </c>
      <c r="K3" s="2">
        <f>SUMIFS('Операции'!$D$2:$D$1001,'Операции'!$B$2:$B$1001,$A3,'Операции'!$A$2:$A$1001,"&gt;="&amp;DATE(2026,10,1),'Операции'!$A$2:$A$1001,"&lt;"&amp;EDATE(DATE(2026,10,1),1))</f>
        <v/>
      </c>
      <c r="L3" s="2">
        <f>SUMIFS('Операции'!$D$2:$D$1001,'Операции'!$B$2:$B$1001,$A3,'Операции'!$A$2:$A$1001,"&gt;="&amp;DATE(2026,11,1),'Операции'!$A$2:$A$1001,"&lt;"&amp;EDATE(DATE(2026,11,1),1))</f>
        <v/>
      </c>
      <c r="M3" s="2">
        <f>SUMIFS('Операции'!$D$2:$D$1001,'Операции'!$B$2:$B$1001,$A3,'Операции'!$A$2:$A$1001,"&gt;="&amp;DATE(2026,12,1),'Операции'!$A$2:$A$1001,"&lt;"&amp;EDATE(DATE(2026,12,1),1))</f>
        <v/>
      </c>
    </row>
    <row r="4">
      <c r="A4" t="inlineStr">
        <is>
          <t>Кафе и рестораны</t>
        </is>
      </c>
      <c r="B4" s="2">
        <f>SUMIFS('Операции'!$D$2:$D$1001,'Операции'!$B$2:$B$1001,$A4,'Операции'!$A$2:$A$1001,"&gt;="&amp;DATE(2026,1,1),'Операции'!$A$2:$A$1001,"&lt;"&amp;EDATE(DATE(2026,1,1),1))</f>
        <v/>
      </c>
      <c r="C4" s="2">
        <f>SUMIFS('Операции'!$D$2:$D$1001,'Операции'!$B$2:$B$1001,$A4,'Операции'!$A$2:$A$1001,"&gt;="&amp;DATE(2026,2,1),'Операции'!$A$2:$A$1001,"&lt;"&amp;EDATE(DATE(2026,2,1),1))</f>
        <v/>
      </c>
      <c r="D4" s="2">
        <f>SUMIFS('Операции'!$D$2:$D$1001,'Операции'!$B$2:$B$1001,$A4,'Операции'!$A$2:$A$1001,"&gt;="&amp;DATE(2026,3,1),'Операции'!$A$2:$A$1001,"&lt;"&amp;EDATE(DATE(2026,3,1),1))</f>
        <v/>
      </c>
      <c r="E4" s="2">
        <f>SUMIFS('Операции'!$D$2:$D$1001,'Операции'!$B$2:$B$1001,$A4,'Операции'!$A$2:$A$1001,"&gt;="&amp;DATE(2026,4,1),'Операции'!$A$2:$A$1001,"&lt;"&amp;EDATE(DATE(2026,4,1),1))</f>
        <v/>
      </c>
      <c r="F4" s="2">
        <f>SUMIFS('Операции'!$D$2:$D$1001,'Операции'!$B$2:$B$1001,$A4,'Операции'!$A$2:$A$1001,"&gt;="&amp;DATE(2026,5,1),'Операции'!$A$2:$A$1001,"&lt;"&amp;EDATE(DATE(2026,5,1),1))</f>
        <v/>
      </c>
      <c r="G4" s="2">
        <f>SUMIFS('Операции'!$D$2:$D$1001,'Операции'!$B$2:$B$1001,$A4,'Операции'!$A$2:$A$1001,"&gt;="&amp;DATE(2026,6,1),'Операции'!$A$2:$A$1001,"&lt;"&amp;EDATE(DATE(2026,6,1),1))</f>
        <v/>
      </c>
      <c r="H4" s="2">
        <f>SUMIFS('Операции'!$D$2:$D$1001,'Операции'!$B$2:$B$1001,$A4,'Операции'!$A$2:$A$1001,"&gt;="&amp;DATE(2026,7,1),'Операции'!$A$2:$A$1001,"&lt;"&amp;EDATE(DATE(2026,7,1),1))</f>
        <v/>
      </c>
      <c r="I4" s="2">
        <f>SUMIFS('Операции'!$D$2:$D$1001,'Операции'!$B$2:$B$1001,$A4,'Операции'!$A$2:$A$1001,"&gt;="&amp;DATE(2026,8,1),'Операции'!$A$2:$A$1001,"&lt;"&amp;EDATE(DATE(2026,8,1),1))</f>
        <v/>
      </c>
      <c r="J4" s="2">
        <f>SUMIFS('Операции'!$D$2:$D$1001,'Операции'!$B$2:$B$1001,$A4,'Операции'!$A$2:$A$1001,"&gt;="&amp;DATE(2026,9,1),'Операции'!$A$2:$A$1001,"&lt;"&amp;EDATE(DATE(2026,9,1),1))</f>
        <v/>
      </c>
      <c r="K4" s="2">
        <f>SUMIFS('Операции'!$D$2:$D$1001,'Операции'!$B$2:$B$1001,$A4,'Операции'!$A$2:$A$1001,"&gt;="&amp;DATE(2026,10,1),'Операции'!$A$2:$A$1001,"&lt;"&amp;EDATE(DATE(2026,10,1),1))</f>
        <v/>
      </c>
      <c r="L4" s="2">
        <f>SUMIFS('Операции'!$D$2:$D$1001,'Операции'!$B$2:$B$1001,$A4,'Операции'!$A$2:$A$1001,"&gt;="&amp;DATE(2026,11,1),'Операции'!$A$2:$A$1001,"&lt;"&amp;EDATE(DATE(2026,11,1),1))</f>
        <v/>
      </c>
      <c r="M4" s="2">
        <f>SUMIFS('Операции'!$D$2:$D$1001,'Операции'!$B$2:$B$1001,$A4,'Операции'!$A$2:$A$1001,"&gt;="&amp;DATE(2026,12,1),'Операции'!$A$2:$A$1001,"&lt;"&amp;EDATE(DATE(2026,12,1),1))</f>
        <v/>
      </c>
    </row>
    <row r="5">
      <c r="A5" t="inlineStr">
        <is>
          <t>Транспорт</t>
        </is>
      </c>
      <c r="B5" s="2">
        <f>SUMIFS('Операции'!$D$2:$D$1001,'Операции'!$B$2:$B$1001,$A5,'Операции'!$A$2:$A$1001,"&gt;="&amp;DATE(2026,1,1),'Операции'!$A$2:$A$1001,"&lt;"&amp;EDATE(DATE(2026,1,1),1))</f>
        <v/>
      </c>
      <c r="C5" s="2">
        <f>SUMIFS('Операции'!$D$2:$D$1001,'Операции'!$B$2:$B$1001,$A5,'Операции'!$A$2:$A$1001,"&gt;="&amp;DATE(2026,2,1),'Операции'!$A$2:$A$1001,"&lt;"&amp;EDATE(DATE(2026,2,1),1))</f>
        <v/>
      </c>
      <c r="D5" s="2">
        <f>SUMIFS('Операции'!$D$2:$D$1001,'Операции'!$B$2:$B$1001,$A5,'Операции'!$A$2:$A$1001,"&gt;="&amp;DATE(2026,3,1),'Операции'!$A$2:$A$1001,"&lt;"&amp;EDATE(DATE(2026,3,1),1))</f>
        <v/>
      </c>
      <c r="E5" s="2">
        <f>SUMIFS('Операции'!$D$2:$D$1001,'Операции'!$B$2:$B$1001,$A5,'Операции'!$A$2:$A$1001,"&gt;="&amp;DATE(2026,4,1),'Операции'!$A$2:$A$1001,"&lt;"&amp;EDATE(DATE(2026,4,1),1))</f>
        <v/>
      </c>
      <c r="F5" s="2">
        <f>SUMIFS('Операции'!$D$2:$D$1001,'Операции'!$B$2:$B$1001,$A5,'Операции'!$A$2:$A$1001,"&gt;="&amp;DATE(2026,5,1),'Операции'!$A$2:$A$1001,"&lt;"&amp;EDATE(DATE(2026,5,1),1))</f>
        <v/>
      </c>
      <c r="G5" s="2">
        <f>SUMIFS('Операции'!$D$2:$D$1001,'Операции'!$B$2:$B$1001,$A5,'Операции'!$A$2:$A$1001,"&gt;="&amp;DATE(2026,6,1),'Операции'!$A$2:$A$1001,"&lt;"&amp;EDATE(DATE(2026,6,1),1))</f>
        <v/>
      </c>
      <c r="H5" s="2">
        <f>SUMIFS('Операции'!$D$2:$D$1001,'Операции'!$B$2:$B$1001,$A5,'Операции'!$A$2:$A$1001,"&gt;="&amp;DATE(2026,7,1),'Операции'!$A$2:$A$1001,"&lt;"&amp;EDATE(DATE(2026,7,1),1))</f>
        <v/>
      </c>
      <c r="I5" s="2">
        <f>SUMIFS('Операции'!$D$2:$D$1001,'Операции'!$B$2:$B$1001,$A5,'Операции'!$A$2:$A$1001,"&gt;="&amp;DATE(2026,8,1),'Операции'!$A$2:$A$1001,"&lt;"&amp;EDATE(DATE(2026,8,1),1))</f>
        <v/>
      </c>
      <c r="J5" s="2">
        <f>SUMIFS('Операции'!$D$2:$D$1001,'Операции'!$B$2:$B$1001,$A5,'Операции'!$A$2:$A$1001,"&gt;="&amp;DATE(2026,9,1),'Операции'!$A$2:$A$1001,"&lt;"&amp;EDATE(DATE(2026,9,1),1))</f>
        <v/>
      </c>
      <c r="K5" s="2">
        <f>SUMIFS('Операции'!$D$2:$D$1001,'Операции'!$B$2:$B$1001,$A5,'Операции'!$A$2:$A$1001,"&gt;="&amp;DATE(2026,10,1),'Операции'!$A$2:$A$1001,"&lt;"&amp;EDATE(DATE(2026,10,1),1))</f>
        <v/>
      </c>
      <c r="L5" s="2">
        <f>SUMIFS('Операции'!$D$2:$D$1001,'Операции'!$B$2:$B$1001,$A5,'Операции'!$A$2:$A$1001,"&gt;="&amp;DATE(2026,11,1),'Операции'!$A$2:$A$1001,"&lt;"&amp;EDATE(DATE(2026,11,1),1))</f>
        <v/>
      </c>
      <c r="M5" s="2">
        <f>SUMIFS('Операции'!$D$2:$D$1001,'Операции'!$B$2:$B$1001,$A5,'Операции'!$A$2:$A$1001,"&gt;="&amp;DATE(2026,12,1),'Операции'!$A$2:$A$1001,"&lt;"&amp;EDATE(DATE(2026,12,1),1))</f>
        <v/>
      </c>
    </row>
    <row r="6">
      <c r="A6" t="inlineStr">
        <is>
          <t>Коммунальные</t>
        </is>
      </c>
      <c r="B6" s="2">
        <f>SUMIFS('Операции'!$D$2:$D$1001,'Операции'!$B$2:$B$1001,$A6,'Операции'!$A$2:$A$1001,"&gt;="&amp;DATE(2026,1,1),'Операции'!$A$2:$A$1001,"&lt;"&amp;EDATE(DATE(2026,1,1),1))</f>
        <v/>
      </c>
      <c r="C6" s="2">
        <f>SUMIFS('Операции'!$D$2:$D$1001,'Операции'!$B$2:$B$1001,$A6,'Операции'!$A$2:$A$1001,"&gt;="&amp;DATE(2026,2,1),'Операции'!$A$2:$A$1001,"&lt;"&amp;EDATE(DATE(2026,2,1),1))</f>
        <v/>
      </c>
      <c r="D6" s="2">
        <f>SUMIFS('Операции'!$D$2:$D$1001,'Операции'!$B$2:$B$1001,$A6,'Операции'!$A$2:$A$1001,"&gt;="&amp;DATE(2026,3,1),'Операции'!$A$2:$A$1001,"&lt;"&amp;EDATE(DATE(2026,3,1),1))</f>
        <v/>
      </c>
      <c r="E6" s="2">
        <f>SUMIFS('Операции'!$D$2:$D$1001,'Операции'!$B$2:$B$1001,$A6,'Операции'!$A$2:$A$1001,"&gt;="&amp;DATE(2026,4,1),'Операции'!$A$2:$A$1001,"&lt;"&amp;EDATE(DATE(2026,4,1),1))</f>
        <v/>
      </c>
      <c r="F6" s="2">
        <f>SUMIFS('Операции'!$D$2:$D$1001,'Операции'!$B$2:$B$1001,$A6,'Операции'!$A$2:$A$1001,"&gt;="&amp;DATE(2026,5,1),'Операции'!$A$2:$A$1001,"&lt;"&amp;EDATE(DATE(2026,5,1),1))</f>
        <v/>
      </c>
      <c r="G6" s="2">
        <f>SUMIFS('Операции'!$D$2:$D$1001,'Операции'!$B$2:$B$1001,$A6,'Операции'!$A$2:$A$1001,"&gt;="&amp;DATE(2026,6,1),'Операции'!$A$2:$A$1001,"&lt;"&amp;EDATE(DATE(2026,6,1),1))</f>
        <v/>
      </c>
      <c r="H6" s="2">
        <f>SUMIFS('Операции'!$D$2:$D$1001,'Операции'!$B$2:$B$1001,$A6,'Операции'!$A$2:$A$1001,"&gt;="&amp;DATE(2026,7,1),'Операции'!$A$2:$A$1001,"&lt;"&amp;EDATE(DATE(2026,7,1),1))</f>
        <v/>
      </c>
      <c r="I6" s="2">
        <f>SUMIFS('Операции'!$D$2:$D$1001,'Операции'!$B$2:$B$1001,$A6,'Операции'!$A$2:$A$1001,"&gt;="&amp;DATE(2026,8,1),'Операции'!$A$2:$A$1001,"&lt;"&amp;EDATE(DATE(2026,8,1),1))</f>
        <v/>
      </c>
      <c r="J6" s="2">
        <f>SUMIFS('Операции'!$D$2:$D$1001,'Операции'!$B$2:$B$1001,$A6,'Операции'!$A$2:$A$1001,"&gt;="&amp;DATE(2026,9,1),'Операции'!$A$2:$A$1001,"&lt;"&amp;EDATE(DATE(2026,9,1),1))</f>
        <v/>
      </c>
      <c r="K6" s="2">
        <f>SUMIFS('Операции'!$D$2:$D$1001,'Операции'!$B$2:$B$1001,$A6,'Операции'!$A$2:$A$1001,"&gt;="&amp;DATE(2026,10,1),'Операции'!$A$2:$A$1001,"&lt;"&amp;EDATE(DATE(2026,10,1),1))</f>
        <v/>
      </c>
      <c r="L6" s="2">
        <f>SUMIFS('Операции'!$D$2:$D$1001,'Операции'!$B$2:$B$1001,$A6,'Операции'!$A$2:$A$1001,"&gt;="&amp;DATE(2026,11,1),'Операции'!$A$2:$A$1001,"&lt;"&amp;EDATE(DATE(2026,11,1),1))</f>
        <v/>
      </c>
      <c r="M6" s="2">
        <f>SUMIFS('Операции'!$D$2:$D$1001,'Операции'!$B$2:$B$1001,$A6,'Операции'!$A$2:$A$1001,"&gt;="&amp;DATE(2026,12,1),'Операции'!$A$2:$A$1001,"&lt;"&amp;EDATE(DATE(2026,12,1),1))</f>
        <v/>
      </c>
    </row>
    <row r="7">
      <c r="A7" t="inlineStr">
        <is>
          <t>Здоровье</t>
        </is>
      </c>
      <c r="B7" s="2">
        <f>SUMIFS('Операции'!$D$2:$D$1001,'Операции'!$B$2:$B$1001,$A7,'Операции'!$A$2:$A$1001,"&gt;="&amp;DATE(2026,1,1),'Операции'!$A$2:$A$1001,"&lt;"&amp;EDATE(DATE(2026,1,1),1))</f>
        <v/>
      </c>
      <c r="C7" s="2">
        <f>SUMIFS('Операции'!$D$2:$D$1001,'Операции'!$B$2:$B$1001,$A7,'Операции'!$A$2:$A$1001,"&gt;="&amp;DATE(2026,2,1),'Операции'!$A$2:$A$1001,"&lt;"&amp;EDATE(DATE(2026,2,1),1))</f>
        <v/>
      </c>
      <c r="D7" s="2">
        <f>SUMIFS('Операции'!$D$2:$D$1001,'Операции'!$B$2:$B$1001,$A7,'Операции'!$A$2:$A$1001,"&gt;="&amp;DATE(2026,3,1),'Операции'!$A$2:$A$1001,"&lt;"&amp;EDATE(DATE(2026,3,1),1))</f>
        <v/>
      </c>
      <c r="E7" s="2">
        <f>SUMIFS('Операции'!$D$2:$D$1001,'Операции'!$B$2:$B$1001,$A7,'Операции'!$A$2:$A$1001,"&gt;="&amp;DATE(2026,4,1),'Операции'!$A$2:$A$1001,"&lt;"&amp;EDATE(DATE(2026,4,1),1))</f>
        <v/>
      </c>
      <c r="F7" s="2">
        <f>SUMIFS('Операции'!$D$2:$D$1001,'Операции'!$B$2:$B$1001,$A7,'Операции'!$A$2:$A$1001,"&gt;="&amp;DATE(2026,5,1),'Операции'!$A$2:$A$1001,"&lt;"&amp;EDATE(DATE(2026,5,1),1))</f>
        <v/>
      </c>
      <c r="G7" s="2">
        <f>SUMIFS('Операции'!$D$2:$D$1001,'Операции'!$B$2:$B$1001,$A7,'Операции'!$A$2:$A$1001,"&gt;="&amp;DATE(2026,6,1),'Операции'!$A$2:$A$1001,"&lt;"&amp;EDATE(DATE(2026,6,1),1))</f>
        <v/>
      </c>
      <c r="H7" s="2">
        <f>SUMIFS('Операции'!$D$2:$D$1001,'Операции'!$B$2:$B$1001,$A7,'Операции'!$A$2:$A$1001,"&gt;="&amp;DATE(2026,7,1),'Операции'!$A$2:$A$1001,"&lt;"&amp;EDATE(DATE(2026,7,1),1))</f>
        <v/>
      </c>
      <c r="I7" s="2">
        <f>SUMIFS('Операции'!$D$2:$D$1001,'Операции'!$B$2:$B$1001,$A7,'Операции'!$A$2:$A$1001,"&gt;="&amp;DATE(2026,8,1),'Операции'!$A$2:$A$1001,"&lt;"&amp;EDATE(DATE(2026,8,1),1))</f>
        <v/>
      </c>
      <c r="J7" s="2">
        <f>SUMIFS('Операции'!$D$2:$D$1001,'Операции'!$B$2:$B$1001,$A7,'Операции'!$A$2:$A$1001,"&gt;="&amp;DATE(2026,9,1),'Операции'!$A$2:$A$1001,"&lt;"&amp;EDATE(DATE(2026,9,1),1))</f>
        <v/>
      </c>
      <c r="K7" s="2">
        <f>SUMIFS('Операции'!$D$2:$D$1001,'Операции'!$B$2:$B$1001,$A7,'Операции'!$A$2:$A$1001,"&gt;="&amp;DATE(2026,10,1),'Операции'!$A$2:$A$1001,"&lt;"&amp;EDATE(DATE(2026,10,1),1))</f>
        <v/>
      </c>
      <c r="L7" s="2">
        <f>SUMIFS('Операции'!$D$2:$D$1001,'Операции'!$B$2:$B$1001,$A7,'Операции'!$A$2:$A$1001,"&gt;="&amp;DATE(2026,11,1),'Операции'!$A$2:$A$1001,"&lt;"&amp;EDATE(DATE(2026,11,1),1))</f>
        <v/>
      </c>
      <c r="M7" s="2">
        <f>SUMIFS('Операции'!$D$2:$D$1001,'Операции'!$B$2:$B$1001,$A7,'Операции'!$A$2:$A$1001,"&gt;="&amp;DATE(2026,12,1),'Операции'!$A$2:$A$1001,"&lt;"&amp;EDATE(DATE(2026,12,1),1))</f>
        <v/>
      </c>
    </row>
    <row r="8">
      <c r="A8" t="inlineStr">
        <is>
          <t>Подписки</t>
        </is>
      </c>
      <c r="B8" s="2">
        <f>SUMIFS('Операции'!$D$2:$D$1001,'Операции'!$B$2:$B$1001,$A8,'Операции'!$A$2:$A$1001,"&gt;="&amp;DATE(2026,1,1),'Операции'!$A$2:$A$1001,"&lt;"&amp;EDATE(DATE(2026,1,1),1))</f>
        <v/>
      </c>
      <c r="C8" s="2">
        <f>SUMIFS('Операции'!$D$2:$D$1001,'Операции'!$B$2:$B$1001,$A8,'Операции'!$A$2:$A$1001,"&gt;="&amp;DATE(2026,2,1),'Операции'!$A$2:$A$1001,"&lt;"&amp;EDATE(DATE(2026,2,1),1))</f>
        <v/>
      </c>
      <c r="D8" s="2">
        <f>SUMIFS('Операции'!$D$2:$D$1001,'Операции'!$B$2:$B$1001,$A8,'Операции'!$A$2:$A$1001,"&gt;="&amp;DATE(2026,3,1),'Операции'!$A$2:$A$1001,"&lt;"&amp;EDATE(DATE(2026,3,1),1))</f>
        <v/>
      </c>
      <c r="E8" s="2">
        <f>SUMIFS('Операции'!$D$2:$D$1001,'Операции'!$B$2:$B$1001,$A8,'Операции'!$A$2:$A$1001,"&gt;="&amp;DATE(2026,4,1),'Операции'!$A$2:$A$1001,"&lt;"&amp;EDATE(DATE(2026,4,1),1))</f>
        <v/>
      </c>
      <c r="F8" s="2">
        <f>SUMIFS('Операции'!$D$2:$D$1001,'Операции'!$B$2:$B$1001,$A8,'Операции'!$A$2:$A$1001,"&gt;="&amp;DATE(2026,5,1),'Операции'!$A$2:$A$1001,"&lt;"&amp;EDATE(DATE(2026,5,1),1))</f>
        <v/>
      </c>
      <c r="G8" s="2">
        <f>SUMIFS('Операции'!$D$2:$D$1001,'Операции'!$B$2:$B$1001,$A8,'Операции'!$A$2:$A$1001,"&gt;="&amp;DATE(2026,6,1),'Операции'!$A$2:$A$1001,"&lt;"&amp;EDATE(DATE(2026,6,1),1))</f>
        <v/>
      </c>
      <c r="H8" s="2">
        <f>SUMIFS('Операции'!$D$2:$D$1001,'Операции'!$B$2:$B$1001,$A8,'Операции'!$A$2:$A$1001,"&gt;="&amp;DATE(2026,7,1),'Операции'!$A$2:$A$1001,"&lt;"&amp;EDATE(DATE(2026,7,1),1))</f>
        <v/>
      </c>
      <c r="I8" s="2">
        <f>SUMIFS('Операции'!$D$2:$D$1001,'Операции'!$B$2:$B$1001,$A8,'Операции'!$A$2:$A$1001,"&gt;="&amp;DATE(2026,8,1),'Операции'!$A$2:$A$1001,"&lt;"&amp;EDATE(DATE(2026,8,1),1))</f>
        <v/>
      </c>
      <c r="J8" s="2">
        <f>SUMIFS('Операции'!$D$2:$D$1001,'Операции'!$B$2:$B$1001,$A8,'Операции'!$A$2:$A$1001,"&gt;="&amp;DATE(2026,9,1),'Операции'!$A$2:$A$1001,"&lt;"&amp;EDATE(DATE(2026,9,1),1))</f>
        <v/>
      </c>
      <c r="K8" s="2">
        <f>SUMIFS('Операции'!$D$2:$D$1001,'Операции'!$B$2:$B$1001,$A8,'Операции'!$A$2:$A$1001,"&gt;="&amp;DATE(2026,10,1),'Операции'!$A$2:$A$1001,"&lt;"&amp;EDATE(DATE(2026,10,1),1))</f>
        <v/>
      </c>
      <c r="L8" s="2">
        <f>SUMIFS('Операции'!$D$2:$D$1001,'Операции'!$B$2:$B$1001,$A8,'Операции'!$A$2:$A$1001,"&gt;="&amp;DATE(2026,11,1),'Операции'!$A$2:$A$1001,"&lt;"&amp;EDATE(DATE(2026,11,1),1))</f>
        <v/>
      </c>
      <c r="M8" s="2">
        <f>SUMIFS('Операции'!$D$2:$D$1001,'Операции'!$B$2:$B$1001,$A8,'Операции'!$A$2:$A$1001,"&gt;="&amp;DATE(2026,12,1),'Операции'!$A$2:$A$1001,"&lt;"&amp;EDATE(DATE(2026,12,1),1))</f>
        <v/>
      </c>
    </row>
    <row r="9">
      <c r="A9" t="inlineStr">
        <is>
          <t>Покупки</t>
        </is>
      </c>
      <c r="B9" s="2">
        <f>SUMIFS('Операции'!$D$2:$D$1001,'Операции'!$B$2:$B$1001,$A9,'Операции'!$A$2:$A$1001,"&gt;="&amp;DATE(2026,1,1),'Операции'!$A$2:$A$1001,"&lt;"&amp;EDATE(DATE(2026,1,1),1))</f>
        <v/>
      </c>
      <c r="C9" s="2">
        <f>SUMIFS('Операции'!$D$2:$D$1001,'Операции'!$B$2:$B$1001,$A9,'Операции'!$A$2:$A$1001,"&gt;="&amp;DATE(2026,2,1),'Операции'!$A$2:$A$1001,"&lt;"&amp;EDATE(DATE(2026,2,1),1))</f>
        <v/>
      </c>
      <c r="D9" s="2">
        <f>SUMIFS('Операции'!$D$2:$D$1001,'Операции'!$B$2:$B$1001,$A9,'Операции'!$A$2:$A$1001,"&gt;="&amp;DATE(2026,3,1),'Операции'!$A$2:$A$1001,"&lt;"&amp;EDATE(DATE(2026,3,1),1))</f>
        <v/>
      </c>
      <c r="E9" s="2">
        <f>SUMIFS('Операции'!$D$2:$D$1001,'Операции'!$B$2:$B$1001,$A9,'Операции'!$A$2:$A$1001,"&gt;="&amp;DATE(2026,4,1),'Операции'!$A$2:$A$1001,"&lt;"&amp;EDATE(DATE(2026,4,1),1))</f>
        <v/>
      </c>
      <c r="F9" s="2">
        <f>SUMIFS('Операции'!$D$2:$D$1001,'Операции'!$B$2:$B$1001,$A9,'Операции'!$A$2:$A$1001,"&gt;="&amp;DATE(2026,5,1),'Операции'!$A$2:$A$1001,"&lt;"&amp;EDATE(DATE(2026,5,1),1))</f>
        <v/>
      </c>
      <c r="G9" s="2">
        <f>SUMIFS('Операции'!$D$2:$D$1001,'Операции'!$B$2:$B$1001,$A9,'Операции'!$A$2:$A$1001,"&gt;="&amp;DATE(2026,6,1),'Операции'!$A$2:$A$1001,"&lt;"&amp;EDATE(DATE(2026,6,1),1))</f>
        <v/>
      </c>
      <c r="H9" s="2">
        <f>SUMIFS('Операции'!$D$2:$D$1001,'Операции'!$B$2:$B$1001,$A9,'Операции'!$A$2:$A$1001,"&gt;="&amp;DATE(2026,7,1),'Операции'!$A$2:$A$1001,"&lt;"&amp;EDATE(DATE(2026,7,1),1))</f>
        <v/>
      </c>
      <c r="I9" s="2">
        <f>SUMIFS('Операции'!$D$2:$D$1001,'Операции'!$B$2:$B$1001,$A9,'Операции'!$A$2:$A$1001,"&gt;="&amp;DATE(2026,8,1),'Операции'!$A$2:$A$1001,"&lt;"&amp;EDATE(DATE(2026,8,1),1))</f>
        <v/>
      </c>
      <c r="J9" s="2">
        <f>SUMIFS('Операции'!$D$2:$D$1001,'Операции'!$B$2:$B$1001,$A9,'Операции'!$A$2:$A$1001,"&gt;="&amp;DATE(2026,9,1),'Операции'!$A$2:$A$1001,"&lt;"&amp;EDATE(DATE(2026,9,1),1))</f>
        <v/>
      </c>
      <c r="K9" s="2">
        <f>SUMIFS('Операции'!$D$2:$D$1001,'Операции'!$B$2:$B$1001,$A9,'Операции'!$A$2:$A$1001,"&gt;="&amp;DATE(2026,10,1),'Операции'!$A$2:$A$1001,"&lt;"&amp;EDATE(DATE(2026,10,1),1))</f>
        <v/>
      </c>
      <c r="L9" s="2">
        <f>SUMIFS('Операции'!$D$2:$D$1001,'Операции'!$B$2:$B$1001,$A9,'Операции'!$A$2:$A$1001,"&gt;="&amp;DATE(2026,11,1),'Операции'!$A$2:$A$1001,"&lt;"&amp;EDATE(DATE(2026,11,1),1))</f>
        <v/>
      </c>
      <c r="M9" s="2">
        <f>SUMIFS('Операции'!$D$2:$D$1001,'Операции'!$B$2:$B$1001,$A9,'Операции'!$A$2:$A$1001,"&gt;="&amp;DATE(2026,12,1),'Операции'!$A$2:$A$1001,"&lt;"&amp;EDATE(DATE(2026,12,1),1))</f>
        <v/>
      </c>
    </row>
    <row r="10">
      <c r="A10" t="inlineStr">
        <is>
          <t>Дети</t>
        </is>
      </c>
      <c r="B10" s="2">
        <f>SUMIFS('Операции'!$D$2:$D$1001,'Операции'!$B$2:$B$1001,$A10,'Операции'!$A$2:$A$1001,"&gt;="&amp;DATE(2026,1,1),'Операции'!$A$2:$A$1001,"&lt;"&amp;EDATE(DATE(2026,1,1),1))</f>
        <v/>
      </c>
      <c r="C10" s="2">
        <f>SUMIFS('Операции'!$D$2:$D$1001,'Операции'!$B$2:$B$1001,$A10,'Операции'!$A$2:$A$1001,"&gt;="&amp;DATE(2026,2,1),'Операции'!$A$2:$A$1001,"&lt;"&amp;EDATE(DATE(2026,2,1),1))</f>
        <v/>
      </c>
      <c r="D10" s="2">
        <f>SUMIFS('Операции'!$D$2:$D$1001,'Операции'!$B$2:$B$1001,$A10,'Операции'!$A$2:$A$1001,"&gt;="&amp;DATE(2026,3,1),'Операции'!$A$2:$A$1001,"&lt;"&amp;EDATE(DATE(2026,3,1),1))</f>
        <v/>
      </c>
      <c r="E10" s="2">
        <f>SUMIFS('Операции'!$D$2:$D$1001,'Операции'!$B$2:$B$1001,$A10,'Операции'!$A$2:$A$1001,"&gt;="&amp;DATE(2026,4,1),'Операции'!$A$2:$A$1001,"&lt;"&amp;EDATE(DATE(2026,4,1),1))</f>
        <v/>
      </c>
      <c r="F10" s="2">
        <f>SUMIFS('Операции'!$D$2:$D$1001,'Операции'!$B$2:$B$1001,$A10,'Операции'!$A$2:$A$1001,"&gt;="&amp;DATE(2026,5,1),'Операции'!$A$2:$A$1001,"&lt;"&amp;EDATE(DATE(2026,5,1),1))</f>
        <v/>
      </c>
      <c r="G10" s="2">
        <f>SUMIFS('Операции'!$D$2:$D$1001,'Операции'!$B$2:$B$1001,$A10,'Операции'!$A$2:$A$1001,"&gt;="&amp;DATE(2026,6,1),'Операции'!$A$2:$A$1001,"&lt;"&amp;EDATE(DATE(2026,6,1),1))</f>
        <v/>
      </c>
      <c r="H10" s="2">
        <f>SUMIFS('Операции'!$D$2:$D$1001,'Операции'!$B$2:$B$1001,$A10,'Операции'!$A$2:$A$1001,"&gt;="&amp;DATE(2026,7,1),'Операции'!$A$2:$A$1001,"&lt;"&amp;EDATE(DATE(2026,7,1),1))</f>
        <v/>
      </c>
      <c r="I10" s="2">
        <f>SUMIFS('Операции'!$D$2:$D$1001,'Операции'!$B$2:$B$1001,$A10,'Операции'!$A$2:$A$1001,"&gt;="&amp;DATE(2026,8,1),'Операции'!$A$2:$A$1001,"&lt;"&amp;EDATE(DATE(2026,8,1),1))</f>
        <v/>
      </c>
      <c r="J10" s="2">
        <f>SUMIFS('Операции'!$D$2:$D$1001,'Операции'!$B$2:$B$1001,$A10,'Операции'!$A$2:$A$1001,"&gt;="&amp;DATE(2026,9,1),'Операции'!$A$2:$A$1001,"&lt;"&amp;EDATE(DATE(2026,9,1),1))</f>
        <v/>
      </c>
      <c r="K10" s="2">
        <f>SUMIFS('Операции'!$D$2:$D$1001,'Операции'!$B$2:$B$1001,$A10,'Операции'!$A$2:$A$1001,"&gt;="&amp;DATE(2026,10,1),'Операции'!$A$2:$A$1001,"&lt;"&amp;EDATE(DATE(2026,10,1),1))</f>
        <v/>
      </c>
      <c r="L10" s="2">
        <f>SUMIFS('Операции'!$D$2:$D$1001,'Операции'!$B$2:$B$1001,$A10,'Операции'!$A$2:$A$1001,"&gt;="&amp;DATE(2026,11,1),'Операции'!$A$2:$A$1001,"&lt;"&amp;EDATE(DATE(2026,11,1),1))</f>
        <v/>
      </c>
      <c r="M10" s="2">
        <f>SUMIFS('Операции'!$D$2:$D$1001,'Операции'!$B$2:$B$1001,$A10,'Операции'!$A$2:$A$1001,"&gt;="&amp;DATE(2026,12,1),'Операции'!$A$2:$A$1001,"&lt;"&amp;EDATE(DATE(2026,12,1),1))</f>
        <v/>
      </c>
    </row>
    <row r="11">
      <c r="A11" t="inlineStr">
        <is>
          <t>Накопления</t>
        </is>
      </c>
      <c r="B11" s="2">
        <f>SUMIFS('Операции'!$D$2:$D$1001,'Операции'!$B$2:$B$1001,$A11,'Операции'!$A$2:$A$1001,"&gt;="&amp;DATE(2026,1,1),'Операции'!$A$2:$A$1001,"&lt;"&amp;EDATE(DATE(2026,1,1),1))</f>
        <v/>
      </c>
      <c r="C11" s="2">
        <f>SUMIFS('Операции'!$D$2:$D$1001,'Операции'!$B$2:$B$1001,$A11,'Операции'!$A$2:$A$1001,"&gt;="&amp;DATE(2026,2,1),'Операции'!$A$2:$A$1001,"&lt;"&amp;EDATE(DATE(2026,2,1),1))</f>
        <v/>
      </c>
      <c r="D11" s="2">
        <f>SUMIFS('Операции'!$D$2:$D$1001,'Операции'!$B$2:$B$1001,$A11,'Операции'!$A$2:$A$1001,"&gt;="&amp;DATE(2026,3,1),'Операции'!$A$2:$A$1001,"&lt;"&amp;EDATE(DATE(2026,3,1),1))</f>
        <v/>
      </c>
      <c r="E11" s="2">
        <f>SUMIFS('Операции'!$D$2:$D$1001,'Операции'!$B$2:$B$1001,$A11,'Операции'!$A$2:$A$1001,"&gt;="&amp;DATE(2026,4,1),'Операции'!$A$2:$A$1001,"&lt;"&amp;EDATE(DATE(2026,4,1),1))</f>
        <v/>
      </c>
      <c r="F11" s="2">
        <f>SUMIFS('Операции'!$D$2:$D$1001,'Операции'!$B$2:$B$1001,$A11,'Операции'!$A$2:$A$1001,"&gt;="&amp;DATE(2026,5,1),'Операции'!$A$2:$A$1001,"&lt;"&amp;EDATE(DATE(2026,5,1),1))</f>
        <v/>
      </c>
      <c r="G11" s="2">
        <f>SUMIFS('Операции'!$D$2:$D$1001,'Операции'!$B$2:$B$1001,$A11,'Операции'!$A$2:$A$1001,"&gt;="&amp;DATE(2026,6,1),'Операции'!$A$2:$A$1001,"&lt;"&amp;EDATE(DATE(2026,6,1),1))</f>
        <v/>
      </c>
      <c r="H11" s="2">
        <f>SUMIFS('Операции'!$D$2:$D$1001,'Операции'!$B$2:$B$1001,$A11,'Операции'!$A$2:$A$1001,"&gt;="&amp;DATE(2026,7,1),'Операции'!$A$2:$A$1001,"&lt;"&amp;EDATE(DATE(2026,7,1),1))</f>
        <v/>
      </c>
      <c r="I11" s="2">
        <f>SUMIFS('Операции'!$D$2:$D$1001,'Операции'!$B$2:$B$1001,$A11,'Операции'!$A$2:$A$1001,"&gt;="&amp;DATE(2026,8,1),'Операции'!$A$2:$A$1001,"&lt;"&amp;EDATE(DATE(2026,8,1),1))</f>
        <v/>
      </c>
      <c r="J11" s="2">
        <f>SUMIFS('Операции'!$D$2:$D$1001,'Операции'!$B$2:$B$1001,$A11,'Операции'!$A$2:$A$1001,"&gt;="&amp;DATE(2026,9,1),'Операции'!$A$2:$A$1001,"&lt;"&amp;EDATE(DATE(2026,9,1),1))</f>
        <v/>
      </c>
      <c r="K11" s="2">
        <f>SUMIFS('Операции'!$D$2:$D$1001,'Операции'!$B$2:$B$1001,$A11,'Операции'!$A$2:$A$1001,"&gt;="&amp;DATE(2026,10,1),'Операции'!$A$2:$A$1001,"&lt;"&amp;EDATE(DATE(2026,10,1),1))</f>
        <v/>
      </c>
      <c r="L11" s="2">
        <f>SUMIFS('Операции'!$D$2:$D$1001,'Операции'!$B$2:$B$1001,$A11,'Операции'!$A$2:$A$1001,"&gt;="&amp;DATE(2026,11,1),'Операции'!$A$2:$A$1001,"&lt;"&amp;EDATE(DATE(2026,11,1),1))</f>
        <v/>
      </c>
      <c r="M11" s="2">
        <f>SUMIFS('Операции'!$D$2:$D$1001,'Операции'!$B$2:$B$1001,$A11,'Операции'!$A$2:$A$1001,"&gt;="&amp;DATE(2026,12,1),'Операции'!$A$2:$A$1001,"&lt;"&amp;EDATE(DATE(2026,12,1),1))</f>
        <v/>
      </c>
    </row>
    <row r="12">
      <c r="A12" t="inlineStr">
        <is>
          <t>Погашение долгов</t>
        </is>
      </c>
      <c r="B12" s="2">
        <f>SUMIFS('Операции'!$D$2:$D$1001,'Операции'!$B$2:$B$1001,$A12,'Операции'!$A$2:$A$1001,"&gt;="&amp;DATE(2026,1,1),'Операции'!$A$2:$A$1001,"&lt;"&amp;EDATE(DATE(2026,1,1),1))</f>
        <v/>
      </c>
      <c r="C12" s="2">
        <f>SUMIFS('Операции'!$D$2:$D$1001,'Операции'!$B$2:$B$1001,$A12,'Операции'!$A$2:$A$1001,"&gt;="&amp;DATE(2026,2,1),'Операции'!$A$2:$A$1001,"&lt;"&amp;EDATE(DATE(2026,2,1),1))</f>
        <v/>
      </c>
      <c r="D12" s="2">
        <f>SUMIFS('Операции'!$D$2:$D$1001,'Операции'!$B$2:$B$1001,$A12,'Операции'!$A$2:$A$1001,"&gt;="&amp;DATE(2026,3,1),'Операции'!$A$2:$A$1001,"&lt;"&amp;EDATE(DATE(2026,3,1),1))</f>
        <v/>
      </c>
      <c r="E12" s="2">
        <f>SUMIFS('Операции'!$D$2:$D$1001,'Операции'!$B$2:$B$1001,$A12,'Операции'!$A$2:$A$1001,"&gt;="&amp;DATE(2026,4,1),'Операции'!$A$2:$A$1001,"&lt;"&amp;EDATE(DATE(2026,4,1),1))</f>
        <v/>
      </c>
      <c r="F12" s="2">
        <f>SUMIFS('Операции'!$D$2:$D$1001,'Операции'!$B$2:$B$1001,$A12,'Операции'!$A$2:$A$1001,"&gt;="&amp;DATE(2026,5,1),'Операции'!$A$2:$A$1001,"&lt;"&amp;EDATE(DATE(2026,5,1),1))</f>
        <v/>
      </c>
      <c r="G12" s="2">
        <f>SUMIFS('Операции'!$D$2:$D$1001,'Операции'!$B$2:$B$1001,$A12,'Операции'!$A$2:$A$1001,"&gt;="&amp;DATE(2026,6,1),'Операции'!$A$2:$A$1001,"&lt;"&amp;EDATE(DATE(2026,6,1),1))</f>
        <v/>
      </c>
      <c r="H12" s="2">
        <f>SUMIFS('Операции'!$D$2:$D$1001,'Операции'!$B$2:$B$1001,$A12,'Операции'!$A$2:$A$1001,"&gt;="&amp;DATE(2026,7,1),'Операции'!$A$2:$A$1001,"&lt;"&amp;EDATE(DATE(2026,7,1),1))</f>
        <v/>
      </c>
      <c r="I12" s="2">
        <f>SUMIFS('Операции'!$D$2:$D$1001,'Операции'!$B$2:$B$1001,$A12,'Операции'!$A$2:$A$1001,"&gt;="&amp;DATE(2026,8,1),'Операции'!$A$2:$A$1001,"&lt;"&amp;EDATE(DATE(2026,8,1),1))</f>
        <v/>
      </c>
      <c r="J12" s="2">
        <f>SUMIFS('Операции'!$D$2:$D$1001,'Операции'!$B$2:$B$1001,$A12,'Операции'!$A$2:$A$1001,"&gt;="&amp;DATE(2026,9,1),'Операции'!$A$2:$A$1001,"&lt;"&amp;EDATE(DATE(2026,9,1),1))</f>
        <v/>
      </c>
      <c r="K12" s="2">
        <f>SUMIFS('Операции'!$D$2:$D$1001,'Операции'!$B$2:$B$1001,$A12,'Операции'!$A$2:$A$1001,"&gt;="&amp;DATE(2026,10,1),'Операции'!$A$2:$A$1001,"&lt;"&amp;EDATE(DATE(2026,10,1),1))</f>
        <v/>
      </c>
      <c r="L12" s="2">
        <f>SUMIFS('Операции'!$D$2:$D$1001,'Операции'!$B$2:$B$1001,$A12,'Операции'!$A$2:$A$1001,"&gt;="&amp;DATE(2026,11,1),'Операции'!$A$2:$A$1001,"&lt;"&amp;EDATE(DATE(2026,11,1),1))</f>
        <v/>
      </c>
      <c r="M12" s="2">
        <f>SUMIFS('Операции'!$D$2:$D$1001,'Операции'!$B$2:$B$1001,$A12,'Операции'!$A$2:$A$1001,"&gt;="&amp;DATE(2026,12,1),'Операции'!$A$2:$A$1001,"&lt;"&amp;EDATE(DATE(2026,12,1),1))</f>
        <v/>
      </c>
    </row>
    <row r="13">
      <c r="A13" t="inlineStr">
        <is>
          <t>Развлечения</t>
        </is>
      </c>
      <c r="B13" s="2">
        <f>SUMIFS('Операции'!$D$2:$D$1001,'Операции'!$B$2:$B$1001,$A13,'Операции'!$A$2:$A$1001,"&gt;="&amp;DATE(2026,1,1),'Операции'!$A$2:$A$1001,"&lt;"&amp;EDATE(DATE(2026,1,1),1))</f>
        <v/>
      </c>
      <c r="C13" s="2">
        <f>SUMIFS('Операции'!$D$2:$D$1001,'Операции'!$B$2:$B$1001,$A13,'Операции'!$A$2:$A$1001,"&gt;="&amp;DATE(2026,2,1),'Операции'!$A$2:$A$1001,"&lt;"&amp;EDATE(DATE(2026,2,1),1))</f>
        <v/>
      </c>
      <c r="D13" s="2">
        <f>SUMIFS('Операции'!$D$2:$D$1001,'Операции'!$B$2:$B$1001,$A13,'Операции'!$A$2:$A$1001,"&gt;="&amp;DATE(2026,3,1),'Операции'!$A$2:$A$1001,"&lt;"&amp;EDATE(DATE(2026,3,1),1))</f>
        <v/>
      </c>
      <c r="E13" s="2">
        <f>SUMIFS('Операции'!$D$2:$D$1001,'Операции'!$B$2:$B$1001,$A13,'Операции'!$A$2:$A$1001,"&gt;="&amp;DATE(2026,4,1),'Операции'!$A$2:$A$1001,"&lt;"&amp;EDATE(DATE(2026,4,1),1))</f>
        <v/>
      </c>
      <c r="F13" s="2">
        <f>SUMIFS('Операции'!$D$2:$D$1001,'Операции'!$B$2:$B$1001,$A13,'Операции'!$A$2:$A$1001,"&gt;="&amp;DATE(2026,5,1),'Операции'!$A$2:$A$1001,"&lt;"&amp;EDATE(DATE(2026,5,1),1))</f>
        <v/>
      </c>
      <c r="G13" s="2">
        <f>SUMIFS('Операции'!$D$2:$D$1001,'Операции'!$B$2:$B$1001,$A13,'Операции'!$A$2:$A$1001,"&gt;="&amp;DATE(2026,6,1),'Операции'!$A$2:$A$1001,"&lt;"&amp;EDATE(DATE(2026,6,1),1))</f>
        <v/>
      </c>
      <c r="H13" s="2">
        <f>SUMIFS('Операции'!$D$2:$D$1001,'Операции'!$B$2:$B$1001,$A13,'Операции'!$A$2:$A$1001,"&gt;="&amp;DATE(2026,7,1),'Операции'!$A$2:$A$1001,"&lt;"&amp;EDATE(DATE(2026,7,1),1))</f>
        <v/>
      </c>
      <c r="I13" s="2">
        <f>SUMIFS('Операции'!$D$2:$D$1001,'Операции'!$B$2:$B$1001,$A13,'Операции'!$A$2:$A$1001,"&gt;="&amp;DATE(2026,8,1),'Операции'!$A$2:$A$1001,"&lt;"&amp;EDATE(DATE(2026,8,1),1))</f>
        <v/>
      </c>
      <c r="J13" s="2">
        <f>SUMIFS('Операции'!$D$2:$D$1001,'Операции'!$B$2:$B$1001,$A13,'Операции'!$A$2:$A$1001,"&gt;="&amp;DATE(2026,9,1),'Операции'!$A$2:$A$1001,"&lt;"&amp;EDATE(DATE(2026,9,1),1))</f>
        <v/>
      </c>
      <c r="K13" s="2">
        <f>SUMIFS('Операции'!$D$2:$D$1001,'Операции'!$B$2:$B$1001,$A13,'Операции'!$A$2:$A$1001,"&gt;="&amp;DATE(2026,10,1),'Операции'!$A$2:$A$1001,"&lt;"&amp;EDATE(DATE(2026,10,1),1))</f>
        <v/>
      </c>
      <c r="L13" s="2">
        <f>SUMIFS('Операции'!$D$2:$D$1001,'Операции'!$B$2:$B$1001,$A13,'Операции'!$A$2:$A$1001,"&gt;="&amp;DATE(2026,11,1),'Операции'!$A$2:$A$1001,"&lt;"&amp;EDATE(DATE(2026,11,1),1))</f>
        <v/>
      </c>
      <c r="M13" s="2">
        <f>SUMIFS('Операции'!$D$2:$D$1001,'Операции'!$B$2:$B$1001,$A13,'Операции'!$A$2:$A$1001,"&gt;="&amp;DATE(2026,12,1),'Операции'!$A$2:$A$1001,"&lt;"&amp;EDATE(DATE(2026,12,1),1))</f>
        <v/>
      </c>
    </row>
    <row r="14">
      <c r="A14" t="inlineStr">
        <is>
          <t>Доход</t>
        </is>
      </c>
      <c r="B14" s="2">
        <f>SUMIFS('Операции'!$D$2:$D$1001,'Операции'!$B$2:$B$1001,$A14,'Операции'!$A$2:$A$1001,"&gt;="&amp;DATE(2026,1,1),'Операции'!$A$2:$A$1001,"&lt;"&amp;EDATE(DATE(2026,1,1),1))</f>
        <v/>
      </c>
      <c r="C14" s="2">
        <f>SUMIFS('Операции'!$D$2:$D$1001,'Операции'!$B$2:$B$1001,$A14,'Операции'!$A$2:$A$1001,"&gt;="&amp;DATE(2026,2,1),'Операции'!$A$2:$A$1001,"&lt;"&amp;EDATE(DATE(2026,2,1),1))</f>
        <v/>
      </c>
      <c r="D14" s="2">
        <f>SUMIFS('Операции'!$D$2:$D$1001,'Операции'!$B$2:$B$1001,$A14,'Операции'!$A$2:$A$1001,"&gt;="&amp;DATE(2026,3,1),'Операции'!$A$2:$A$1001,"&lt;"&amp;EDATE(DATE(2026,3,1),1))</f>
        <v/>
      </c>
      <c r="E14" s="2">
        <f>SUMIFS('Операции'!$D$2:$D$1001,'Операции'!$B$2:$B$1001,$A14,'Операции'!$A$2:$A$1001,"&gt;="&amp;DATE(2026,4,1),'Операции'!$A$2:$A$1001,"&lt;"&amp;EDATE(DATE(2026,4,1),1))</f>
        <v/>
      </c>
      <c r="F14" s="2">
        <f>SUMIFS('Операции'!$D$2:$D$1001,'Операции'!$B$2:$B$1001,$A14,'Операции'!$A$2:$A$1001,"&gt;="&amp;DATE(2026,5,1),'Операции'!$A$2:$A$1001,"&lt;"&amp;EDATE(DATE(2026,5,1),1))</f>
        <v/>
      </c>
      <c r="G14" s="2">
        <f>SUMIFS('Операции'!$D$2:$D$1001,'Операции'!$B$2:$B$1001,$A14,'Операции'!$A$2:$A$1001,"&gt;="&amp;DATE(2026,6,1),'Операции'!$A$2:$A$1001,"&lt;"&amp;EDATE(DATE(2026,6,1),1))</f>
        <v/>
      </c>
      <c r="H14" s="2">
        <f>SUMIFS('Операции'!$D$2:$D$1001,'Операции'!$B$2:$B$1001,$A14,'Операции'!$A$2:$A$1001,"&gt;="&amp;DATE(2026,7,1),'Операции'!$A$2:$A$1001,"&lt;"&amp;EDATE(DATE(2026,7,1),1))</f>
        <v/>
      </c>
      <c r="I14" s="2">
        <f>SUMIFS('Операции'!$D$2:$D$1001,'Операции'!$B$2:$B$1001,$A14,'Операции'!$A$2:$A$1001,"&gt;="&amp;DATE(2026,8,1),'Операции'!$A$2:$A$1001,"&lt;"&amp;EDATE(DATE(2026,8,1),1))</f>
        <v/>
      </c>
      <c r="J14" s="2">
        <f>SUMIFS('Операции'!$D$2:$D$1001,'Операции'!$B$2:$B$1001,$A14,'Операции'!$A$2:$A$1001,"&gt;="&amp;DATE(2026,9,1),'Операции'!$A$2:$A$1001,"&lt;"&amp;EDATE(DATE(2026,9,1),1))</f>
        <v/>
      </c>
      <c r="K14" s="2">
        <f>SUMIFS('Операции'!$D$2:$D$1001,'Операции'!$B$2:$B$1001,$A14,'Операции'!$A$2:$A$1001,"&gt;="&amp;DATE(2026,10,1),'Операции'!$A$2:$A$1001,"&lt;"&amp;EDATE(DATE(2026,10,1),1))</f>
        <v/>
      </c>
      <c r="L14" s="2">
        <f>SUMIFS('Операции'!$D$2:$D$1001,'Операции'!$B$2:$B$1001,$A14,'Операции'!$A$2:$A$1001,"&gt;="&amp;DATE(2026,11,1),'Операции'!$A$2:$A$1001,"&lt;"&amp;EDATE(DATE(2026,11,1),1))</f>
        <v/>
      </c>
      <c r="M14" s="2">
        <f>SUMIFS('Операции'!$D$2:$D$1001,'Операции'!$B$2:$B$1001,$A14,'Операции'!$A$2:$A$1001,"&gt;="&amp;DATE(2026,12,1),'Операции'!$A$2:$A$1001,"&lt;"&amp;EDATE(DATE(2026,12,1),1))</f>
        <v/>
      </c>
    </row>
    <row r="16">
      <c r="A16" s="3" t="inlineStr">
        <is>
          <t>Всего потрачено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Остаток (доход - расходы)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Начальный остаток</t>
        </is>
      </c>
      <c r="B19" s="2" t="n">
        <v>0</v>
      </c>
    </row>
    <row r="21">
      <c r="A21" s="5" t="inlineStr">
        <is>
          <t>Надоело вбивать каждую строку? AI Budget Assistant записывает расходы голосом или по фото чека: https://ai-budget.pl/ru/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Дата</t>
        </is>
      </c>
      <c r="B1" s="6" t="inlineStr">
        <is>
          <t>Категория</t>
        </is>
      </c>
      <c r="C1" s="6" t="inlineStr">
        <is>
          <t>Описание</t>
        </is>
      </c>
      <c r="D1" s="6" t="inlineStr">
        <is>
          <t>Сумма</t>
        </is>
      </c>
      <c r="E1" s="6" t="inlineStr">
        <is>
          <t>Счёт</t>
        </is>
      </c>
      <c r="G1" s="5" t="inlineStr">
        <is>
          <t>Расходы записывайте положительными суммами. Поступления — с категорией «Доход».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='Категории'!$A$2:$A$14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Категория</t>
        </is>
      </c>
    </row>
    <row r="2">
      <c r="A2" t="inlineStr">
        <is>
          <t>Жильё</t>
        </is>
      </c>
    </row>
    <row r="3">
      <c r="A3" t="inlineStr">
        <is>
          <t>Продукты</t>
        </is>
      </c>
    </row>
    <row r="4">
      <c r="A4" t="inlineStr">
        <is>
          <t>Кафе и рестораны</t>
        </is>
      </c>
    </row>
    <row r="5">
      <c r="A5" t="inlineStr">
        <is>
          <t>Транспорт</t>
        </is>
      </c>
    </row>
    <row r="6">
      <c r="A6" t="inlineStr">
        <is>
          <t>Коммунальные</t>
        </is>
      </c>
    </row>
    <row r="7">
      <c r="A7" t="inlineStr">
        <is>
          <t>Здоровье</t>
        </is>
      </c>
    </row>
    <row r="8">
      <c r="A8" t="inlineStr">
        <is>
          <t>Подписки</t>
        </is>
      </c>
    </row>
    <row r="9">
      <c r="A9" t="inlineStr">
        <is>
          <t>Покупки</t>
        </is>
      </c>
    </row>
    <row r="10">
      <c r="A10" t="inlineStr">
        <is>
          <t>Дети</t>
        </is>
      </c>
    </row>
    <row r="11">
      <c r="A11" t="inlineStr">
        <is>
          <t>Накопления</t>
        </is>
      </c>
    </row>
    <row r="12">
      <c r="A12" t="inlineStr">
        <is>
          <t>Погашение долгов</t>
        </is>
      </c>
    </row>
    <row r="13">
      <c r="A13" t="inlineStr">
        <is>
          <t>Развлечения</t>
        </is>
      </c>
    </row>
    <row r="14">
      <c r="A14" t="inlineStr">
        <is>
          <t>Доход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2026-10-07T17:58:40Z</dcterms:modified>
</cp:coreProperties>
</file>